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ocuments\Clientes\COPARMEX\"/>
    </mc:Choice>
  </mc:AlternateContent>
  <xr:revisionPtr revIDLastSave="0" documentId="10_ncr:100000_{A3A2DC7D-7F5E-4F3B-AECE-4288D41A3ACF}" xr6:coauthVersionLast="31" xr6:coauthVersionMax="31" xr10:uidLastSave="{00000000-0000-0000-0000-000000000000}"/>
  <bookViews>
    <workbookView xWindow="0" yWindow="0" windowWidth="21510" windowHeight="9495" firstSheet="5" activeTab="8" xr2:uid="{8E182C6E-CF58-43ED-AF84-E4ECC7C01A39}"/>
  </bookViews>
  <sheets>
    <sheet name="EJERCICIOS" sheetId="1" r:id="rId1"/>
    <sheet name="GRAFICAS" sheetId="2" r:id="rId2"/>
    <sheet name="ORTOGRAFIA Y AYUDA" sheetId="3" r:id="rId3"/>
    <sheet name="SMART ART" sheetId="4" r:id="rId4"/>
    <sheet name="SMART ART (2)" sheetId="5" r:id="rId5"/>
    <sheet name="SMART ART (3)" sheetId="6" r:id="rId6"/>
    <sheet name="INVENTARIO" sheetId="7" r:id="rId7"/>
    <sheet name="CATALOGO DE ARTICULOS" sheetId="9" r:id="rId8"/>
    <sheet name="INVENTARIO BASADO EN MENU" sheetId="10" r:id="rId9"/>
    <sheet name="INVENTARIO (2)" sheetId="8" state="hidden" r:id="rId10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7" i="10"/>
  <c r="I6" i="10"/>
  <c r="I5" i="10"/>
  <c r="I13" i="8"/>
  <c r="I12" i="8"/>
  <c r="I11" i="8"/>
  <c r="I10" i="8"/>
  <c r="I9" i="8"/>
  <c r="I8" i="8"/>
  <c r="I7" i="8"/>
  <c r="I6" i="8"/>
  <c r="I5" i="8"/>
  <c r="I4" i="8"/>
  <c r="I5" i="7"/>
  <c r="I6" i="7"/>
  <c r="I7" i="7"/>
  <c r="I8" i="7"/>
  <c r="I9" i="7"/>
  <c r="I10" i="7"/>
  <c r="I11" i="7"/>
  <c r="I12" i="7"/>
  <c r="I13" i="7"/>
  <c r="I4" i="7"/>
  <c r="M74" i="1"/>
  <c r="M75" i="1"/>
  <c r="M76" i="1"/>
  <c r="M77" i="1"/>
  <c r="H69" i="1"/>
  <c r="I69" i="1"/>
  <c r="J69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<sst xmlns="http://schemas.openxmlformats.org/spreadsheetml/2006/main" count="327" uniqueCount="109">
  <si>
    <t>EJERCICIOS DE REPASO DE EXCEL BÁSICO</t>
  </si>
  <si>
    <t>NOMBRE</t>
  </si>
  <si>
    <t>APELLIDO</t>
  </si>
  <si>
    <t>EDAD</t>
  </si>
  <si>
    <t>SUELDO</t>
  </si>
  <si>
    <t>ANA</t>
  </si>
  <si>
    <t>BRENDA</t>
  </si>
  <si>
    <t>CARLOS</t>
  </si>
  <si>
    <t>DIEGO</t>
  </si>
  <si>
    <t>LOPEZ</t>
  </si>
  <si>
    <t>GUTIERREZ</t>
  </si>
  <si>
    <t>Ejercicio 1: Convierte el rango A4:D8 para que se vea como el rango I4:L8</t>
  </si>
  <si>
    <t>Ejercicio 2: Usa los datos de sueldos en D12:D15 para realizar los cáculos mostrados a la derecha:</t>
  </si>
  <si>
    <t>CONTAR</t>
  </si>
  <si>
    <t>SUMA</t>
  </si>
  <si>
    <t>MAXIMO</t>
  </si>
  <si>
    <t>PROMEDIO</t>
  </si>
  <si>
    <t>MINIMO</t>
  </si>
  <si>
    <t>Ejercicio 3: Usa el auto llenado para conseguir con los datos de abajo el resultado que se ve a la derecha.</t>
  </si>
  <si>
    <t>Lunes</t>
  </si>
  <si>
    <t>Abril</t>
  </si>
  <si>
    <t>Martes</t>
  </si>
  <si>
    <t>Miércoles</t>
  </si>
  <si>
    <t>Jueves</t>
  </si>
  <si>
    <t>Mayo</t>
  </si>
  <si>
    <t>Junio</t>
  </si>
  <si>
    <t>Julio</t>
  </si>
  <si>
    <t>ART-001</t>
  </si>
  <si>
    <t>ART-002</t>
  </si>
  <si>
    <t>ART-003</t>
  </si>
  <si>
    <t>Ejercicio 4: Usa los datos de abajo para generar las gráficas que se muestran a la derecha.</t>
  </si>
  <si>
    <t>Ejercicio 5: Usa los datos de abajo para generar las gráficas que se muestran a la derecha.</t>
  </si>
  <si>
    <t>DIA</t>
  </si>
  <si>
    <t>VENTA</t>
  </si>
  <si>
    <t>Viernes</t>
  </si>
  <si>
    <t>Sábado</t>
  </si>
  <si>
    <t>Domingo</t>
  </si>
  <si>
    <t>Ejercicio 6: Usa los datos de la lista de abajo para convertirlos en la tabla de la derecha.</t>
  </si>
  <si>
    <t>Total</t>
  </si>
  <si>
    <t>Ejercicio 7: Usa La referencia absoluta para calcular el nuevo sueldo cada vez que cambie el % de incremento.</t>
  </si>
  <si>
    <t>% de Incremento</t>
  </si>
  <si>
    <t>INCREMENTO</t>
  </si>
  <si>
    <t>USO DE CTRL + PARA SELECCIONAR RANGOS</t>
  </si>
  <si>
    <t>GRAFICAR LOS NOMBRES (SIN LOS APELLIDOS) Y LOS SUELDOS</t>
  </si>
  <si>
    <t>USO DE MINIGRÁFICOS</t>
  </si>
  <si>
    <t>PRODUCTO</t>
  </si>
  <si>
    <t>A</t>
  </si>
  <si>
    <t>B</t>
  </si>
  <si>
    <t>C</t>
  </si>
  <si>
    <t>LUNES</t>
  </si>
  <si>
    <t>MARTES</t>
  </si>
  <si>
    <t>MIÉRCOLES</t>
  </si>
  <si>
    <t>JUEVES</t>
  </si>
  <si>
    <t>VIERNES</t>
  </si>
  <si>
    <t>Minigráfico 1</t>
  </si>
  <si>
    <t>Minigráfico 2</t>
  </si>
  <si>
    <t>Minigráfico 3</t>
  </si>
  <si>
    <t>LOPES</t>
  </si>
  <si>
    <t>GUTIERRES</t>
  </si>
  <si>
    <t>CORRIGE LOS APELLIDOS USANDO LA OPCIÓN DE BUSCAR Y REEMPLAZAR</t>
  </si>
  <si>
    <t>CORRIGE EL SUELDO DE 6,000 A 11,000 USANDO BUSCAR Y REEMPLAZAR</t>
  </si>
  <si>
    <t>CREA EL ORGANIGRAMA DE TU DEPARTAMENTO USANDO SMART ART</t>
  </si>
  <si>
    <t>CREA UN DIAGRAMA DE PROCESO USANDO SMART ART</t>
  </si>
  <si>
    <t>CREA UN DIAGRAMA DE CICLO CON SMART ART</t>
  </si>
  <si>
    <t>CLAVE</t>
  </si>
  <si>
    <t>ARTICULO</t>
  </si>
  <si>
    <t>EXISTENCIA INICIAL</t>
  </si>
  <si>
    <t>ENTRADAS</t>
  </si>
  <si>
    <t>SALIDAS</t>
  </si>
  <si>
    <t>EXISTENCIA FINAL</t>
  </si>
  <si>
    <t>ART-004</t>
  </si>
  <si>
    <t>ART-005</t>
  </si>
  <si>
    <t>ART-006</t>
  </si>
  <si>
    <t>ART-007</t>
  </si>
  <si>
    <t>ART-008</t>
  </si>
  <si>
    <t>ART-009</t>
  </si>
  <si>
    <t>ART-010</t>
  </si>
  <si>
    <t>CAMISA BLANCA</t>
  </si>
  <si>
    <t>CAMISA AZUL</t>
  </si>
  <si>
    <t>CAISA ROJA</t>
  </si>
  <si>
    <t>PANTALON NEGRO</t>
  </si>
  <si>
    <t>PANTALON BLANCO</t>
  </si>
  <si>
    <t>PANTALON AZUL</t>
  </si>
  <si>
    <t>BLUSA ROJA</t>
  </si>
  <si>
    <t>BLUSA VERDE</t>
  </si>
  <si>
    <t>FALDA NEGRA</t>
  </si>
  <si>
    <t>FALDA ROJA</t>
  </si>
  <si>
    <t>PUNTO DE REORDEN</t>
  </si>
  <si>
    <t>CONVIERTE LOS DATOS DE ABAJO EN UNA TABLA Y USALA PARA CONTROLAR EL INVENTARIO DE LOS ARTÍCULOS (VARIOS RENGLONES DEL MISMO ARTÍCULO)</t>
  </si>
  <si>
    <t>CONVIERTE LOS DATOS DE ABAJO EN UNA TABLA (ASEGURATE DE ELIMINAR LOS ERRORES DE DEDO EN EL NOMBRE DEL ARTICULO)</t>
  </si>
  <si>
    <t>FILTROS EN TABLA</t>
  </si>
  <si>
    <t>NOTA: Si tuviste alguna duda pregunta al maestro o a Tus compañeros.</t>
  </si>
  <si>
    <t>MES</t>
  </si>
  <si>
    <t>Enero</t>
  </si>
  <si>
    <t>Febrero</t>
  </si>
  <si>
    <t>Marzo</t>
  </si>
  <si>
    <t>Agosto</t>
  </si>
  <si>
    <t>Septiembre</t>
  </si>
  <si>
    <t>Octubre</t>
  </si>
  <si>
    <t>Noviembre</t>
  </si>
  <si>
    <t>Diciembre</t>
  </si>
  <si>
    <t>TENDENCIA</t>
  </si>
  <si>
    <t>Manzanas</t>
  </si>
  <si>
    <t>Jitomates</t>
  </si>
  <si>
    <t>Frijoles</t>
  </si>
  <si>
    <t>Ejercicio: Usa los siguientes datos para sumarlos y mostrar la tendencia como minigráficos</t>
  </si>
  <si>
    <t>CORRIGE LOS APELLIDOS USANDO EL CORRECTOR ORTOGRÁFICO (ojo con las mayusculas)</t>
  </si>
  <si>
    <t>CONVIERTE LOS DATOS DE ABAJO EN UNA TABLA Y USALA PARA CONTROLAR EL INVENTARIO DE LOS ARTÍCULOS (SÓLO UN RENGLÓN POR ARTÍCULO)</t>
  </si>
  <si>
    <t>CONVIERTE EL RANGO DE ABAJO EN UNA TABLA, despues pasa a la siguiente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</si>
</sst>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" fillId="1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4" fillId="4" borderId="1" xfId="4"/>
    <xf numFmtId="0" fontId="1" fillId="7" borderId="0" xfId="7"/>
    <xf numFmtId="0" fontId="1" fillId="8" borderId="0" xfId="8"/>
    <xf numFmtId="0" fontId="6" fillId="5" borderId="0" xfId="5"/>
    <xf numFmtId="0" fontId="6" fillId="5" borderId="0" xfId="5" applyAlignment="1">
      <alignment horizontal="center"/>
    </xf>
    <xf numFmtId="0" fontId="1" fillId="11" borderId="0" xfId="11"/>
    <xf numFmtId="0" fontId="1" fillId="6" borderId="2" xfId="6" applyBorder="1" applyAlignment="1">
      <alignment horizontal="center"/>
    </xf>
    <xf numFmtId="44" fontId="1" fillId="6" borderId="3" xfId="1" applyFill="1" applyBorder="1"/>
    <xf numFmtId="0" fontId="4" fillId="4" borderId="1" xfId="4" applyAlignment="1">
      <alignment horizontal="center"/>
    </xf>
    <xf numFmtId="0" fontId="6" fillId="9" borderId="0" xfId="9" applyAlignment="1">
      <alignment horizontal="center"/>
    </xf>
    <xf numFmtId="0" fontId="6" fillId="13" borderId="0" xfId="13"/>
    <xf numFmtId="0" fontId="6" fillId="13" borderId="0" xfId="13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1" fillId="12" borderId="0" xfId="12" applyAlignment="1">
      <alignment horizontal="center"/>
    </xf>
    <xf numFmtId="14" fontId="1" fillId="12" borderId="0" xfId="12" applyNumberFormat="1" applyAlignment="1">
      <alignment horizontal="center"/>
    </xf>
    <xf numFmtId="0" fontId="1" fillId="12" borderId="0" xfId="12"/>
    <xf numFmtId="44" fontId="4" fillId="4" borderId="1" xfId="4" applyNumberFormat="1"/>
    <xf numFmtId="0" fontId="0" fillId="7" borderId="0" xfId="7" applyFont="1"/>
    <xf numFmtId="0" fontId="0" fillId="7" borderId="5" xfId="7" applyFont="1" applyBorder="1"/>
    <xf numFmtId="0" fontId="1" fillId="6" borderId="4" xfId="6" applyBorder="1" applyAlignment="1">
      <alignment horizontal="center"/>
    </xf>
    <xf numFmtId="44" fontId="0" fillId="0" borderId="0" xfId="1" applyFont="1"/>
    <xf numFmtId="0" fontId="3" fillId="3" borderId="1" xfId="3"/>
    <xf numFmtId="44" fontId="1" fillId="10" borderId="0" xfId="1" applyFill="1"/>
    <xf numFmtId="44" fontId="0" fillId="0" borderId="2" xfId="1" applyFont="1" applyBorder="1"/>
    <xf numFmtId="0" fontId="1" fillId="10" borderId="0" xfId="10" applyAlignment="1">
      <alignment horizontal="center"/>
    </xf>
    <xf numFmtId="9" fontId="3" fillId="3" borderId="6" xfId="3" applyNumberFormat="1" applyBorder="1"/>
    <xf numFmtId="0" fontId="2" fillId="2" borderId="2" xfId="2" applyBorder="1"/>
    <xf numFmtId="0" fontId="0" fillId="11" borderId="0" xfId="11" applyFont="1"/>
    <xf numFmtId="0" fontId="6" fillId="5" borderId="0" xfId="5" applyAlignment="1">
      <alignment horizontal="center" vertical="center"/>
    </xf>
    <xf numFmtId="0" fontId="4" fillId="4" borderId="1" xfId="4" applyAlignment="1">
      <alignment horizontal="center" vertical="center"/>
    </xf>
    <xf numFmtId="0" fontId="0" fillId="0" borderId="0" xfId="0" applyAlignment="1">
      <alignment horizontal="center" vertical="center"/>
    </xf>
  </cellXfs>
  <cellStyles count="14">
    <cellStyle name="20% - Énfasis1" xfId="6" builtinId="30"/>
    <cellStyle name="40% - Énfasis1" xfId="7" builtinId="31"/>
    <cellStyle name="40% - Énfasis2" xfId="10" builtinId="35"/>
    <cellStyle name="60% - Énfasis1" xfId="8" builtinId="32"/>
    <cellStyle name="60% - Énfasis2" xfId="11" builtinId="36"/>
    <cellStyle name="60% - Énfasis4" xfId="12" builtinId="44"/>
    <cellStyle name="Cálculo" xfId="4" builtinId="22"/>
    <cellStyle name="Énfasis1" xfId="5" builtinId="29"/>
    <cellStyle name="Énfasis2" xfId="9" builtinId="33"/>
    <cellStyle name="Énfasis6" xfId="13" builtinId="49"/>
    <cellStyle name="Entrada" xfId="3" builtinId="20"/>
    <cellStyle name="Moneda" xfId="1" builtinId="4"/>
    <cellStyle name="Neutral" xfId="2" builtinId="28"/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EJERCICIOS!$B$30</c:f>
              <c:strCache>
                <c:ptCount val="1"/>
                <c:pt idx="0">
                  <c:v>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EJERCICIOS!$A$31:$A$34</c:f>
              <c:strCache>
                <c:ptCount val="4"/>
                <c:pt idx="0">
                  <c:v>ANA</c:v>
                </c:pt>
                <c:pt idx="1">
                  <c:v>BRENDA</c:v>
                </c:pt>
                <c:pt idx="2">
                  <c:v>CARLOS</c:v>
                </c:pt>
                <c:pt idx="3">
                  <c:v>DIEGO</c:v>
                </c:pt>
              </c:strCache>
            </c:strRef>
          </c:cat>
          <c:val>
            <c:numRef>
              <c:f>EJERCICIOS!$B$31:$B$34</c:f>
              <c:numCache>
                <c:formatCode>General</c:formatCode>
                <c:ptCount val="4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D-4F71-A41C-C125A1825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7450080"/>
        <c:axId val="2003160192"/>
      </c:barChart>
      <c:catAx>
        <c:axId val="1807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3160192"/>
        <c:crosses val="autoZero"/>
        <c:auto val="1"/>
        <c:lblAlgn val="ctr"/>
        <c:lblOffset val="100"/>
        <c:noMultiLvlLbl val="0"/>
      </c:catAx>
      <c:valAx>
        <c:axId val="20031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7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EJERCICIOS!$B$30</c:f>
              <c:strCache>
                <c:ptCount val="1"/>
                <c:pt idx="0">
                  <c:v>EDAD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EJERCICIOS!$A$31:$A$34</c:f>
              <c:strCache>
                <c:ptCount val="4"/>
                <c:pt idx="0">
                  <c:v>ANA</c:v>
                </c:pt>
                <c:pt idx="1">
                  <c:v>BRENDA</c:v>
                </c:pt>
                <c:pt idx="2">
                  <c:v>CARLOS</c:v>
                </c:pt>
                <c:pt idx="3">
                  <c:v>DIEGO</c:v>
                </c:pt>
              </c:strCache>
            </c:strRef>
          </c:cat>
          <c:val>
            <c:numRef>
              <c:f>EJERCICIOS!$B$31:$B$34</c:f>
              <c:numCache>
                <c:formatCode>General</c:formatCode>
                <c:ptCount val="4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0-4E05-9CA4-B0069FF4A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EJERCICIOS!$B$52</c:f>
              <c:strCache>
                <c:ptCount val="1"/>
                <c:pt idx="0">
                  <c:v>VENTA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EJERCICIOS!$A$53:$A$59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EJERCICIOS!$B$53:$B$59</c:f>
              <c:numCache>
                <c:formatCode>General</c:formatCode>
                <c:ptCount val="7"/>
                <c:pt idx="0">
                  <c:v>100</c:v>
                </c:pt>
                <c:pt idx="1">
                  <c:v>200</c:v>
                </c:pt>
                <c:pt idx="2">
                  <c:v>170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2-4D17-9DB4-928FA740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270480"/>
        <c:axId val="2003147232"/>
      </c:lineChart>
      <c:catAx>
        <c:axId val="202127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03147232"/>
        <c:crosses val="autoZero"/>
        <c:auto val="1"/>
        <c:lblAlgn val="ctr"/>
        <c:lblOffset val="100"/>
        <c:noMultiLvlLbl val="0"/>
      </c:catAx>
      <c:valAx>
        <c:axId val="200314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127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GRAFICAS!$D$3</c:f>
              <c:strCache>
                <c:ptCount val="1"/>
                <c:pt idx="0">
                  <c:v>SUELDO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GRAFICAS!$A$4:$A$7</c:f>
              <c:strCache>
                <c:ptCount val="4"/>
                <c:pt idx="0">
                  <c:v>ANA</c:v>
                </c:pt>
                <c:pt idx="1">
                  <c:v>BRENDA</c:v>
                </c:pt>
                <c:pt idx="2">
                  <c:v>CARLOS</c:v>
                </c:pt>
                <c:pt idx="3">
                  <c:v>DIEGO</c:v>
                </c:pt>
              </c:strCache>
            </c:strRef>
          </c:cat>
          <c:val>
            <c:numRef>
              <c:f>GRAFICAS!$D$4:$D$7</c:f>
              <c:numCache>
                <c:formatCode>_("$"* #,##0.00_);_("$"* \(#,##0.00\);_("$"* "-"??_);_(@_)</c:formatCode>
                <c:ptCount val="4"/>
                <c:pt idx="0">
                  <c:v>6000</c:v>
                </c:pt>
                <c:pt idx="1">
                  <c:v>7000</c:v>
                </c:pt>
                <c:pt idx="2">
                  <c:v>8000</c:v>
                </c:pt>
                <c:pt idx="3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510-B8FE-97603904A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4626704"/>
        <c:axId val="1930889600"/>
      </c:barChart>
      <c:catAx>
        <c:axId val="202462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0889600"/>
        <c:crosses val="autoZero"/>
        <c:auto val="1"/>
        <c:lblAlgn val="ctr"/>
        <c:lblOffset val="100"/>
        <c:noMultiLvlLbl val="0"/>
      </c:catAx>
      <c:valAx>
        <c:axId val="193088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462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695324</xdr:colOff>
      <xdr:row>3</xdr:row>
      <xdr:rowOff>123825</xdr:rowOff>
    </xdr:from>
    <xdr:to>
      <xdr:col>7</xdr:col>
      <xdr:colOff>438149</xdr:colOff>
      <xdr:row>7</xdr:row>
      <xdr:rowOff>123825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28011671-DD04-4C65-AF0A-31E3A31C7F46}"/>
            </a:ext>
          </a:extLst>
        </xdr:cNvPr>
        <xdr:cNvSpPr/>
      </xdr:nvSpPr>
      <xdr:spPr>
        <a:xfrm>
          <a:off x="3743324" y="581025"/>
          <a:ext cx="2028825" cy="762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Conviertelo en esto</a:t>
          </a:r>
        </a:p>
      </xdr:txBody>
    </xdr:sp>
    <xdr:clientData/>
  </xdr:twoCellAnchor>
  <xdr:twoCellAnchor>
    <xdr:from>
      <xdr:col>7</xdr:col>
      <xdr:colOff>95249</xdr:colOff>
      <xdr:row>10</xdr:row>
      <xdr:rowOff>66675</xdr:rowOff>
    </xdr:from>
    <xdr:to>
      <xdr:col>8</xdr:col>
      <xdr:colOff>695324</xdr:colOff>
      <xdr:row>14</xdr:row>
      <xdr:rowOff>66675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D6BF71-2D44-492D-8FD3-03E778509E80}"/>
            </a:ext>
          </a:extLst>
        </xdr:cNvPr>
        <xdr:cNvSpPr/>
      </xdr:nvSpPr>
      <xdr:spPr>
        <a:xfrm>
          <a:off x="5429249" y="2124075"/>
          <a:ext cx="1362075" cy="762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Resultado</a:t>
          </a:r>
        </a:p>
      </xdr:txBody>
    </xdr:sp>
    <xdr:clientData/>
  </xdr:twoCellAnchor>
  <xdr:twoCellAnchor>
    <xdr:from>
      <xdr:col>8</xdr:col>
      <xdr:colOff>152399</xdr:colOff>
      <xdr:row>29</xdr:row>
      <xdr:rowOff>47625</xdr:rowOff>
    </xdr:from>
    <xdr:to>
      <xdr:col>12</xdr:col>
      <xdr:colOff>447674</xdr:colOff>
      <xdr:row>38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3433F8-1870-4F5A-B69D-E961BCF91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180974</xdr:colOff>
      <xdr:row>39</xdr:row>
      <xdr:rowOff>104774</xdr:rowOff>
    </xdr:from>
    <xdr:to>
      <xdr:col>12</xdr:col>
      <xdr:colOff>457200</xdr:colOff>
      <xdr:row>48</xdr:row>
      <xdr:rowOff>114299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239FA6-FBD3-4E02-85A0-2A2F729E8D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49</xdr:row>
      <xdr:rowOff>147637</xdr:rowOff>
    </xdr:from>
    <xdr:to>
      <xdr:col>13</xdr:col>
      <xdr:colOff>400050</xdr:colOff>
      <xdr:row>61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D67BEF2-9AA2-458D-91A6-F78901496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90487</xdr:rowOff>
    </xdr:from>
    <xdr:to>
      <xdr:col>13</xdr:col>
      <xdr:colOff>28575</xdr:colOff>
      <xdr:row>16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FC6D2E-657D-4B61-8623-A3C60A783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63DC77-09DE-46C3-B11D-EEA4A917ECE9}" name="Tabla1" displayName="Tabla1" ref="G64:J69" totalsRowCount="1" headerRowDxfId="2">
  <autoFilter ref="G64:J68" xr:uid="{650FA841-13B4-4084-9A3E-E93990B26D2B}"/>
  <tableColumns count="4">
    <tableColumn id="1" xr3:uid="{2388CD14-DF28-4786-B1B3-33669A8F3731}" name="NOMBRE" totalsRowLabel="Total"/>
    <tableColumn id="2" xr3:uid="{B70612D5-D7C1-47D8-847B-7EC8554FD333}" name="APELLIDO" totalsRowFunction="count" totalsRowDxfId="0"/>
    <tableColumn id="3" xr3:uid="{BD8CA20B-0BFF-4811-A993-416838989041}" name="EDAD" totalsRowFunction="average" dataDxfId="1"/>
    <tableColumn id="4" xr3:uid="{F7430D07-C869-4D57-AC6A-4BE4141F0D12}" name="SUELDO" totalsRowFunction="sum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6D56-7377-4014-9348-1E0886E74C99}">
  <dimension ref="A1:N80"/>
  <sheetViews>
    <sheetView showGridLines="0" topLeftCell="A70" workbookViewId="0">
      <selection activeCell="H82" sqref="H82"/>
    </sheetView>
  </sheetViews>
  <sheetFormatPr baseColWidth="10" defaultRowHeight="15" x14ac:dyDescent="0.25"/>
  <cols>
    <col min="8" max="8" width="11.5703125" customWidth="1"/>
    <col min="13" max="13" width="12.7109375" customWidth="1"/>
  </cols>
  <sheetData>
    <row r="1" spans="1:12" ht="21" x14ac:dyDescent="0.35">
      <c r="A1" s="3" t="s">
        <v>0</v>
      </c>
    </row>
    <row r="2" spans="1:12" ht="21" x14ac:dyDescent="0.35">
      <c r="A2" s="3"/>
    </row>
    <row r="3" spans="1:12" x14ac:dyDescent="0.25">
      <c r="A3" s="1" t="s">
        <v>11</v>
      </c>
    </row>
    <row r="4" spans="1:12" x14ac:dyDescent="0.25">
      <c r="A4" t="s">
        <v>1</v>
      </c>
      <c r="B4" t="s">
        <v>2</v>
      </c>
      <c r="C4" t="s">
        <v>3</v>
      </c>
      <c r="D4" t="s">
        <v>4</v>
      </c>
      <c r="I4" s="8" t="s">
        <v>1</v>
      </c>
      <c r="J4" s="8" t="s">
        <v>2</v>
      </c>
      <c r="K4" s="8" t="s">
        <v>3</v>
      </c>
      <c r="L4" s="8" t="s">
        <v>4</v>
      </c>
    </row>
    <row r="5" spans="1:12" x14ac:dyDescent="0.25">
      <c r="A5" t="s">
        <v>5</v>
      </c>
      <c r="B5" t="s">
        <v>9</v>
      </c>
      <c r="C5">
        <v>20</v>
      </c>
      <c r="D5">
        <v>6000</v>
      </c>
      <c r="I5" s="6" t="s">
        <v>5</v>
      </c>
      <c r="J5" s="5" t="s">
        <v>9</v>
      </c>
      <c r="K5" s="10">
        <v>20</v>
      </c>
      <c r="L5" s="11">
        <v>6000</v>
      </c>
    </row>
    <row r="6" spans="1:12" x14ac:dyDescent="0.25">
      <c r="A6" t="s">
        <v>6</v>
      </c>
      <c r="B6" t="s">
        <v>9</v>
      </c>
      <c r="C6">
        <v>22</v>
      </c>
      <c r="D6">
        <v>7000</v>
      </c>
      <c r="I6" s="6" t="s">
        <v>6</v>
      </c>
      <c r="J6" s="5" t="s">
        <v>9</v>
      </c>
      <c r="K6" s="10">
        <v>22</v>
      </c>
      <c r="L6" s="11">
        <v>7000</v>
      </c>
    </row>
    <row r="7" spans="1:12" x14ac:dyDescent="0.25">
      <c r="A7" t="s">
        <v>7</v>
      </c>
      <c r="B7" t="s">
        <v>10</v>
      </c>
      <c r="C7">
        <v>24</v>
      </c>
      <c r="D7">
        <v>8000</v>
      </c>
      <c r="I7" s="6" t="s">
        <v>7</v>
      </c>
      <c r="J7" s="5" t="s">
        <v>10</v>
      </c>
      <c r="K7" s="10">
        <v>24</v>
      </c>
      <c r="L7" s="11">
        <v>8000</v>
      </c>
    </row>
    <row r="8" spans="1:12" x14ac:dyDescent="0.25">
      <c r="A8" t="s">
        <v>8</v>
      </c>
      <c r="B8" t="s">
        <v>10</v>
      </c>
      <c r="C8">
        <v>26</v>
      </c>
      <c r="D8">
        <v>6000</v>
      </c>
      <c r="I8" s="6" t="s">
        <v>8</v>
      </c>
      <c r="J8" s="5" t="s">
        <v>10</v>
      </c>
      <c r="K8" s="10">
        <v>26</v>
      </c>
      <c r="L8" s="11">
        <v>6000</v>
      </c>
    </row>
    <row r="10" spans="1:12" x14ac:dyDescent="0.25">
      <c r="A10" s="1" t="s">
        <v>12</v>
      </c>
    </row>
    <row r="11" spans="1:12" x14ac:dyDescent="0.25">
      <c r="A11" s="8" t="s">
        <v>1</v>
      </c>
      <c r="B11" s="8" t="s">
        <v>2</v>
      </c>
      <c r="C11" s="8" t="s">
        <v>3</v>
      </c>
      <c r="D11" s="8" t="s">
        <v>4</v>
      </c>
      <c r="F11" s="15" t="s">
        <v>13</v>
      </c>
      <c r="G11" s="4"/>
      <c r="J11" s="15" t="s">
        <v>13</v>
      </c>
      <c r="K11" s="4">
        <f>COUNT(D12:D15)</f>
        <v>4</v>
      </c>
    </row>
    <row r="12" spans="1:12" x14ac:dyDescent="0.25">
      <c r="A12" s="6" t="s">
        <v>5</v>
      </c>
      <c r="B12" s="5" t="s">
        <v>9</v>
      </c>
      <c r="C12" s="10">
        <v>20</v>
      </c>
      <c r="D12" s="11">
        <v>6000</v>
      </c>
      <c r="F12" s="14" t="s">
        <v>14</v>
      </c>
      <c r="G12" s="4"/>
      <c r="J12" s="14" t="s">
        <v>14</v>
      </c>
      <c r="K12" s="21">
        <f>SUM(D12:D15)</f>
        <v>27000</v>
      </c>
    </row>
    <row r="13" spans="1:12" x14ac:dyDescent="0.25">
      <c r="A13" s="6" t="s">
        <v>6</v>
      </c>
      <c r="B13" s="5" t="s">
        <v>9</v>
      </c>
      <c r="C13" s="10">
        <v>22</v>
      </c>
      <c r="D13" s="11">
        <v>7000</v>
      </c>
      <c r="F13" s="14" t="s">
        <v>15</v>
      </c>
      <c r="G13" s="4"/>
      <c r="J13" s="14" t="s">
        <v>15</v>
      </c>
      <c r="K13" s="21">
        <f>MAX(D12:D15)</f>
        <v>8000</v>
      </c>
    </row>
    <row r="14" spans="1:12" x14ac:dyDescent="0.25">
      <c r="A14" s="6" t="s">
        <v>7</v>
      </c>
      <c r="B14" s="5" t="s">
        <v>10</v>
      </c>
      <c r="C14" s="10">
        <v>24</v>
      </c>
      <c r="D14" s="11">
        <v>8000</v>
      </c>
      <c r="F14" s="14" t="s">
        <v>16</v>
      </c>
      <c r="G14" s="4"/>
      <c r="J14" s="14" t="s">
        <v>16</v>
      </c>
      <c r="K14" s="21">
        <f>AVERAGE(D12:D15)</f>
        <v>6750</v>
      </c>
    </row>
    <row r="15" spans="1:12" x14ac:dyDescent="0.25">
      <c r="A15" s="6" t="s">
        <v>8</v>
      </c>
      <c r="B15" s="5" t="s">
        <v>10</v>
      </c>
      <c r="C15" s="10">
        <v>26</v>
      </c>
      <c r="D15" s="11">
        <v>6000</v>
      </c>
      <c r="F15" s="14" t="s">
        <v>17</v>
      </c>
      <c r="G15" s="4"/>
      <c r="J15" s="14" t="s">
        <v>17</v>
      </c>
      <c r="K15" s="21">
        <f>MIN(D12:D15)</f>
        <v>6000</v>
      </c>
    </row>
    <row r="17" spans="1:9" x14ac:dyDescent="0.25">
      <c r="A17" s="1" t="s">
        <v>18</v>
      </c>
    </row>
    <row r="19" spans="1:9" x14ac:dyDescent="0.25">
      <c r="A19" t="s">
        <v>19</v>
      </c>
      <c r="F19" s="18" t="s">
        <v>19</v>
      </c>
      <c r="G19" s="18" t="s">
        <v>21</v>
      </c>
      <c r="H19" s="18" t="s">
        <v>22</v>
      </c>
      <c r="I19" s="18" t="s">
        <v>23</v>
      </c>
    </row>
    <row r="20" spans="1:9" x14ac:dyDescent="0.25">
      <c r="A20" t="s">
        <v>20</v>
      </c>
      <c r="F20" s="18" t="s">
        <v>20</v>
      </c>
      <c r="G20" s="18" t="s">
        <v>24</v>
      </c>
      <c r="H20" s="18" t="s">
        <v>25</v>
      </c>
      <c r="I20" s="18" t="s">
        <v>26</v>
      </c>
    </row>
    <row r="21" spans="1:9" x14ac:dyDescent="0.25">
      <c r="A21" s="16">
        <v>43191</v>
      </c>
      <c r="F21" s="19">
        <v>43191</v>
      </c>
      <c r="G21" s="19">
        <v>43192</v>
      </c>
      <c r="H21" s="19">
        <v>43193</v>
      </c>
      <c r="I21" s="19">
        <v>43194</v>
      </c>
    </row>
    <row r="22" spans="1:9" x14ac:dyDescent="0.25">
      <c r="A22" s="16">
        <v>43192</v>
      </c>
      <c r="B22" s="16"/>
      <c r="F22" s="19">
        <v>43192</v>
      </c>
      <c r="G22" s="19">
        <v>43194</v>
      </c>
      <c r="H22" s="19">
        <v>43196</v>
      </c>
      <c r="I22" s="19">
        <v>43198</v>
      </c>
    </row>
    <row r="23" spans="1:9" x14ac:dyDescent="0.25">
      <c r="A23">
        <v>5</v>
      </c>
      <c r="F23" s="18">
        <v>5</v>
      </c>
      <c r="G23" s="18">
        <v>10</v>
      </c>
      <c r="H23" s="18">
        <v>15</v>
      </c>
      <c r="I23" s="18">
        <v>20</v>
      </c>
    </row>
    <row r="24" spans="1:9" x14ac:dyDescent="0.25">
      <c r="A24" t="s">
        <v>27</v>
      </c>
      <c r="F24" s="20" t="s">
        <v>27</v>
      </c>
      <c r="G24" s="18">
        <v>20</v>
      </c>
      <c r="H24" s="18">
        <v>30</v>
      </c>
      <c r="I24" s="18">
        <v>40</v>
      </c>
    </row>
    <row r="25" spans="1:9" x14ac:dyDescent="0.25">
      <c r="F25" s="20" t="s">
        <v>28</v>
      </c>
      <c r="G25" s="18">
        <v>30</v>
      </c>
      <c r="H25" s="18">
        <v>45</v>
      </c>
      <c r="I25" s="18">
        <v>60</v>
      </c>
    </row>
    <row r="26" spans="1:9" x14ac:dyDescent="0.25">
      <c r="F26" s="20" t="s">
        <v>29</v>
      </c>
      <c r="G26" s="18">
        <v>40</v>
      </c>
      <c r="H26" s="18">
        <v>60</v>
      </c>
      <c r="I26" s="18">
        <v>80</v>
      </c>
    </row>
    <row r="29" spans="1:9" x14ac:dyDescent="0.25">
      <c r="A29" s="1" t="s">
        <v>30</v>
      </c>
    </row>
    <row r="30" spans="1:9" x14ac:dyDescent="0.25">
      <c r="A30" s="8" t="s">
        <v>1</v>
      </c>
      <c r="B30" s="8" t="s">
        <v>3</v>
      </c>
    </row>
    <row r="31" spans="1:9" x14ac:dyDescent="0.25">
      <c r="A31" s="22" t="s">
        <v>5</v>
      </c>
      <c r="B31" s="10">
        <v>20</v>
      </c>
    </row>
    <row r="32" spans="1:9" x14ac:dyDescent="0.25">
      <c r="A32" s="22" t="s">
        <v>6</v>
      </c>
      <c r="B32" s="10">
        <v>22</v>
      </c>
    </row>
    <row r="33" spans="1:2" x14ac:dyDescent="0.25">
      <c r="A33" s="22" t="s">
        <v>7</v>
      </c>
      <c r="B33" s="10">
        <v>24</v>
      </c>
    </row>
    <row r="34" spans="1:2" x14ac:dyDescent="0.25">
      <c r="A34" s="23" t="s">
        <v>8</v>
      </c>
      <c r="B34" s="24">
        <v>26</v>
      </c>
    </row>
    <row r="50" spans="1:10" x14ac:dyDescent="0.25">
      <c r="A50" s="1" t="s">
        <v>31</v>
      </c>
    </row>
    <row r="52" spans="1:10" x14ac:dyDescent="0.25">
      <c r="A52" t="s">
        <v>32</v>
      </c>
      <c r="B52" t="s">
        <v>33</v>
      </c>
    </row>
    <row r="53" spans="1:10" x14ac:dyDescent="0.25">
      <c r="A53" t="s">
        <v>19</v>
      </c>
      <c r="B53">
        <v>100</v>
      </c>
    </row>
    <row r="54" spans="1:10" x14ac:dyDescent="0.25">
      <c r="A54" t="s">
        <v>21</v>
      </c>
      <c r="B54">
        <v>200</v>
      </c>
    </row>
    <row r="55" spans="1:10" x14ac:dyDescent="0.25">
      <c r="A55" t="s">
        <v>22</v>
      </c>
      <c r="B55">
        <v>170</v>
      </c>
    </row>
    <row r="56" spans="1:10" x14ac:dyDescent="0.25">
      <c r="A56" t="s">
        <v>23</v>
      </c>
      <c r="B56">
        <v>200</v>
      </c>
    </row>
    <row r="57" spans="1:10" x14ac:dyDescent="0.25">
      <c r="A57" t="s">
        <v>34</v>
      </c>
      <c r="B57">
        <v>250</v>
      </c>
    </row>
    <row r="58" spans="1:10" x14ac:dyDescent="0.25">
      <c r="A58" t="s">
        <v>35</v>
      </c>
      <c r="B58">
        <v>300</v>
      </c>
    </row>
    <row r="59" spans="1:10" x14ac:dyDescent="0.25">
      <c r="A59" t="s">
        <v>36</v>
      </c>
      <c r="B59">
        <v>100</v>
      </c>
    </row>
    <row r="63" spans="1:10" x14ac:dyDescent="0.25">
      <c r="A63" s="1" t="s">
        <v>37</v>
      </c>
    </row>
    <row r="64" spans="1:10" x14ac:dyDescent="0.25">
      <c r="A64" t="s">
        <v>1</v>
      </c>
      <c r="B64" t="s">
        <v>2</v>
      </c>
      <c r="C64" t="s">
        <v>3</v>
      </c>
      <c r="D64" t="s">
        <v>4</v>
      </c>
      <c r="G64" s="17" t="s">
        <v>1</v>
      </c>
      <c r="H64" s="17" t="s">
        <v>2</v>
      </c>
      <c r="I64" s="17" t="s">
        <v>3</v>
      </c>
      <c r="J64" s="17" t="s">
        <v>4</v>
      </c>
    </row>
    <row r="65" spans="1:14" x14ac:dyDescent="0.25">
      <c r="A65" t="s">
        <v>5</v>
      </c>
      <c r="B65" t="s">
        <v>9</v>
      </c>
      <c r="C65">
        <v>20</v>
      </c>
      <c r="D65">
        <v>6000</v>
      </c>
      <c r="G65" t="s">
        <v>5</v>
      </c>
      <c r="H65" t="s">
        <v>9</v>
      </c>
      <c r="I65" s="17">
        <v>20</v>
      </c>
      <c r="J65" s="25">
        <v>6000</v>
      </c>
    </row>
    <row r="66" spans="1:14" x14ac:dyDescent="0.25">
      <c r="A66" t="s">
        <v>6</v>
      </c>
      <c r="B66" t="s">
        <v>9</v>
      </c>
      <c r="C66">
        <v>22</v>
      </c>
      <c r="D66">
        <v>7000</v>
      </c>
      <c r="G66" t="s">
        <v>6</v>
      </c>
      <c r="H66" t="s">
        <v>9</v>
      </c>
      <c r="I66" s="17">
        <v>22</v>
      </c>
      <c r="J66" s="25">
        <v>7000</v>
      </c>
    </row>
    <row r="67" spans="1:14" x14ac:dyDescent="0.25">
      <c r="A67" t="s">
        <v>7</v>
      </c>
      <c r="B67" t="s">
        <v>10</v>
      </c>
      <c r="C67">
        <v>24</v>
      </c>
      <c r="D67">
        <v>8000</v>
      </c>
      <c r="G67" t="s">
        <v>7</v>
      </c>
      <c r="H67" t="s">
        <v>10</v>
      </c>
      <c r="I67" s="17">
        <v>24</v>
      </c>
      <c r="J67" s="25">
        <v>8000</v>
      </c>
    </row>
    <row r="68" spans="1:14" x14ac:dyDescent="0.25">
      <c r="A68" t="s">
        <v>8</v>
      </c>
      <c r="B68" t="s">
        <v>10</v>
      </c>
      <c r="C68">
        <v>26</v>
      </c>
      <c r="D68">
        <v>6000</v>
      </c>
      <c r="G68" t="s">
        <v>8</v>
      </c>
      <c r="H68" t="s">
        <v>10</v>
      </c>
      <c r="I68" s="17">
        <v>26</v>
      </c>
      <c r="J68" s="25">
        <v>6000</v>
      </c>
    </row>
    <row r="69" spans="1:14" x14ac:dyDescent="0.25">
      <c r="G69" t="s">
        <v>38</v>
      </c>
      <c r="H69" s="17">
        <f>SUBTOTAL(103,Tabla1[APELLIDO])</f>
        <v>4</v>
      </c>
      <c r="I69" s="17">
        <f>SUBTOTAL(101,Tabla1[EDAD])</f>
        <v>23</v>
      </c>
      <c r="J69" s="25">
        <f>SUBTOTAL(109,Tabla1[SUELDO])</f>
        <v>27000</v>
      </c>
    </row>
    <row r="72" spans="1:14" x14ac:dyDescent="0.25">
      <c r="A72" s="1" t="s">
        <v>39</v>
      </c>
    </row>
    <row r="73" spans="1:14" x14ac:dyDescent="0.25">
      <c r="A73" t="s">
        <v>1</v>
      </c>
      <c r="B73" t="s">
        <v>2</v>
      </c>
      <c r="C73" t="s">
        <v>3</v>
      </c>
      <c r="D73" t="s">
        <v>4</v>
      </c>
      <c r="F73" t="s">
        <v>40</v>
      </c>
      <c r="I73" s="13" t="s">
        <v>1</v>
      </c>
      <c r="J73" s="13" t="s">
        <v>2</v>
      </c>
      <c r="K73" s="13" t="s">
        <v>3</v>
      </c>
      <c r="L73" s="13" t="s">
        <v>4</v>
      </c>
      <c r="M73" s="13" t="s">
        <v>41</v>
      </c>
      <c r="N73" s="14" t="s">
        <v>40</v>
      </c>
    </row>
    <row r="74" spans="1:14" x14ac:dyDescent="0.25">
      <c r="A74" t="s">
        <v>5</v>
      </c>
      <c r="B74" t="s">
        <v>9</v>
      </c>
      <c r="C74">
        <v>20</v>
      </c>
      <c r="D74">
        <v>6000</v>
      </c>
      <c r="F74" s="26"/>
      <c r="I74" s="9" t="s">
        <v>5</v>
      </c>
      <c r="J74" s="9" t="s">
        <v>9</v>
      </c>
      <c r="K74" s="29">
        <v>20</v>
      </c>
      <c r="L74" s="27">
        <v>6000</v>
      </c>
      <c r="M74" s="28">
        <f>L74*$N$74</f>
        <v>600</v>
      </c>
      <c r="N74" s="30">
        <v>0.1</v>
      </c>
    </row>
    <row r="75" spans="1:14" x14ac:dyDescent="0.25">
      <c r="A75" t="s">
        <v>6</v>
      </c>
      <c r="B75" t="s">
        <v>9</v>
      </c>
      <c r="C75">
        <v>22</v>
      </c>
      <c r="D75">
        <v>7000</v>
      </c>
      <c r="I75" s="9" t="s">
        <v>6</v>
      </c>
      <c r="J75" s="9" t="s">
        <v>9</v>
      </c>
      <c r="K75" s="29">
        <v>22</v>
      </c>
      <c r="L75" s="27">
        <v>7000</v>
      </c>
      <c r="M75" s="28">
        <f t="shared" ref="M75:M77" si="0">L75*$N$74</f>
        <v>700</v>
      </c>
    </row>
    <row r="76" spans="1:14" x14ac:dyDescent="0.25">
      <c r="A76" t="s">
        <v>7</v>
      </c>
      <c r="B76" t="s">
        <v>10</v>
      </c>
      <c r="C76">
        <v>24</v>
      </c>
      <c r="D76">
        <v>8000</v>
      </c>
      <c r="I76" s="9" t="s">
        <v>7</v>
      </c>
      <c r="J76" s="9" t="s">
        <v>10</v>
      </c>
      <c r="K76" s="29">
        <v>24</v>
      </c>
      <c r="L76" s="27">
        <v>8000</v>
      </c>
      <c r="M76" s="28">
        <f t="shared" si="0"/>
        <v>800</v>
      </c>
    </row>
    <row r="77" spans="1:14" x14ac:dyDescent="0.25">
      <c r="A77" t="s">
        <v>8</v>
      </c>
      <c r="B77" t="s">
        <v>10</v>
      </c>
      <c r="C77">
        <v>26</v>
      </c>
      <c r="D77">
        <v>6000</v>
      </c>
      <c r="I77" s="9" t="s">
        <v>8</v>
      </c>
      <c r="J77" s="9" t="s">
        <v>10</v>
      </c>
      <c r="K77" s="29">
        <v>26</v>
      </c>
      <c r="L77" s="27">
        <v>6000</v>
      </c>
      <c r="M77" s="28">
        <f t="shared" si="0"/>
        <v>600</v>
      </c>
    </row>
    <row r="80" spans="1:14" x14ac:dyDescent="0.25">
      <c r="A80" s="1" t="s">
        <v>91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0C2B-7AD4-4AC9-BC00-DD193D8681EB}">
  <dimension ref="A1:I13"/>
  <sheetViews>
    <sheetView workbookViewId="0">
      <selection activeCell="A2" sqref="A2"/>
    </sheetView>
  </sheetViews>
  <sheetFormatPr baseColWidth="10" defaultRowHeight="15" x14ac:dyDescent="0.25"/>
  <cols>
    <col min="2" max="2" width="18.7109375" bestFit="1" customWidth="1"/>
    <col min="3" max="3" width="18.140625" bestFit="1" customWidth="1"/>
    <col min="4" max="5" width="18.140625" customWidth="1"/>
    <col min="6" max="6" width="21.42578125" customWidth="1"/>
    <col min="9" max="9" width="16.85546875" bestFit="1" customWidth="1"/>
  </cols>
  <sheetData>
    <row r="1" spans="1:9" ht="18.75" x14ac:dyDescent="0.3">
      <c r="A1" s="2" t="s">
        <v>88</v>
      </c>
    </row>
    <row r="3" spans="1:9" x14ac:dyDescent="0.25">
      <c r="A3" t="s">
        <v>64</v>
      </c>
      <c r="B3" t="s">
        <v>65</v>
      </c>
      <c r="C3" t="s">
        <v>66</v>
      </c>
      <c r="D3" t="s">
        <v>17</v>
      </c>
      <c r="E3" t="s">
        <v>15</v>
      </c>
      <c r="F3" t="s">
        <v>87</v>
      </c>
      <c r="G3" t="s">
        <v>67</v>
      </c>
      <c r="H3" t="s">
        <v>68</v>
      </c>
      <c r="I3" t="s">
        <v>69</v>
      </c>
    </row>
    <row r="4" spans="1:9" x14ac:dyDescent="0.25">
      <c r="A4" t="s">
        <v>27</v>
      </c>
      <c r="B4" t="s">
        <v>77</v>
      </c>
      <c r="C4" s="17">
        <v>8</v>
      </c>
      <c r="D4">
        <v>4</v>
      </c>
      <c r="E4" s="17">
        <v>12</v>
      </c>
      <c r="F4" s="17">
        <v>6</v>
      </c>
      <c r="G4" s="17">
        <v>0</v>
      </c>
      <c r="H4" s="17">
        <v>0</v>
      </c>
      <c r="I4" s="17">
        <f>C4+G4-H4</f>
        <v>8</v>
      </c>
    </row>
    <row r="5" spans="1:9" x14ac:dyDescent="0.25">
      <c r="A5" t="s">
        <v>28</v>
      </c>
      <c r="B5" t="s">
        <v>78</v>
      </c>
      <c r="C5" s="17">
        <v>8</v>
      </c>
      <c r="D5">
        <v>4</v>
      </c>
      <c r="E5" s="17">
        <v>12</v>
      </c>
      <c r="F5" s="17">
        <v>6</v>
      </c>
      <c r="G5" s="17">
        <v>0</v>
      </c>
      <c r="H5" s="17">
        <v>0</v>
      </c>
      <c r="I5" s="17">
        <f t="shared" ref="I5:I13" si="0">C5+G5-H5</f>
        <v>8</v>
      </c>
    </row>
    <row r="6" spans="1:9" x14ac:dyDescent="0.25">
      <c r="A6" t="s">
        <v>29</v>
      </c>
      <c r="B6" t="s">
        <v>79</v>
      </c>
      <c r="C6" s="17">
        <v>8</v>
      </c>
      <c r="D6">
        <v>4</v>
      </c>
      <c r="E6" s="17">
        <v>12</v>
      </c>
      <c r="F6" s="17">
        <v>6</v>
      </c>
      <c r="G6" s="17">
        <v>0</v>
      </c>
      <c r="H6" s="17">
        <v>0</v>
      </c>
      <c r="I6" s="17">
        <f t="shared" si="0"/>
        <v>8</v>
      </c>
    </row>
    <row r="7" spans="1:9" x14ac:dyDescent="0.25">
      <c r="A7" t="s">
        <v>70</v>
      </c>
      <c r="B7" t="s">
        <v>80</v>
      </c>
      <c r="C7" s="17">
        <v>8</v>
      </c>
      <c r="D7">
        <v>4</v>
      </c>
      <c r="E7" s="17">
        <v>12</v>
      </c>
      <c r="F7" s="17">
        <v>6</v>
      </c>
      <c r="G7" s="17">
        <v>0</v>
      </c>
      <c r="H7" s="17">
        <v>0</v>
      </c>
      <c r="I7" s="17">
        <f t="shared" si="0"/>
        <v>8</v>
      </c>
    </row>
    <row r="8" spans="1:9" x14ac:dyDescent="0.25">
      <c r="A8" t="s">
        <v>71</v>
      </c>
      <c r="B8" t="s">
        <v>81</v>
      </c>
      <c r="C8" s="17">
        <v>8</v>
      </c>
      <c r="D8">
        <v>4</v>
      </c>
      <c r="E8" s="17">
        <v>12</v>
      </c>
      <c r="F8" s="17">
        <v>6</v>
      </c>
      <c r="G8" s="17">
        <v>0</v>
      </c>
      <c r="H8" s="17">
        <v>0</v>
      </c>
      <c r="I8" s="17">
        <f t="shared" si="0"/>
        <v>8</v>
      </c>
    </row>
    <row r="9" spans="1:9" x14ac:dyDescent="0.25">
      <c r="A9" t="s">
        <v>72</v>
      </c>
      <c r="B9" t="s">
        <v>82</v>
      </c>
      <c r="C9" s="17">
        <v>8</v>
      </c>
      <c r="D9">
        <v>4</v>
      </c>
      <c r="E9" s="17">
        <v>12</v>
      </c>
      <c r="F9" s="17">
        <v>6</v>
      </c>
      <c r="G9" s="17">
        <v>0</v>
      </c>
      <c r="H9" s="17">
        <v>0</v>
      </c>
      <c r="I9" s="17">
        <f t="shared" si="0"/>
        <v>8</v>
      </c>
    </row>
    <row r="10" spans="1:9" x14ac:dyDescent="0.25">
      <c r="A10" t="s">
        <v>73</v>
      </c>
      <c r="B10" t="s">
        <v>83</v>
      </c>
      <c r="C10" s="17">
        <v>8</v>
      </c>
      <c r="D10">
        <v>4</v>
      </c>
      <c r="E10" s="17">
        <v>12</v>
      </c>
      <c r="F10" s="17">
        <v>6</v>
      </c>
      <c r="G10" s="17">
        <v>0</v>
      </c>
      <c r="H10" s="17">
        <v>0</v>
      </c>
      <c r="I10" s="17">
        <f t="shared" si="0"/>
        <v>8</v>
      </c>
    </row>
    <row r="11" spans="1:9" x14ac:dyDescent="0.25">
      <c r="A11" t="s">
        <v>74</v>
      </c>
      <c r="B11" t="s">
        <v>84</v>
      </c>
      <c r="C11" s="17">
        <v>8</v>
      </c>
      <c r="D11">
        <v>4</v>
      </c>
      <c r="E11" s="17">
        <v>12</v>
      </c>
      <c r="F11" s="17">
        <v>6</v>
      </c>
      <c r="G11" s="17">
        <v>0</v>
      </c>
      <c r="H11" s="17">
        <v>0</v>
      </c>
      <c r="I11" s="17">
        <f t="shared" si="0"/>
        <v>8</v>
      </c>
    </row>
    <row r="12" spans="1:9" x14ac:dyDescent="0.25">
      <c r="A12" t="s">
        <v>75</v>
      </c>
      <c r="B12" t="s">
        <v>85</v>
      </c>
      <c r="C12" s="17">
        <v>8</v>
      </c>
      <c r="D12">
        <v>4</v>
      </c>
      <c r="E12" s="17">
        <v>12</v>
      </c>
      <c r="F12" s="17">
        <v>6</v>
      </c>
      <c r="G12" s="17">
        <v>0</v>
      </c>
      <c r="H12" s="17">
        <v>0</v>
      </c>
      <c r="I12" s="17">
        <f t="shared" si="0"/>
        <v>8</v>
      </c>
    </row>
    <row r="13" spans="1:9" x14ac:dyDescent="0.25">
      <c r="A13" t="s">
        <v>76</v>
      </c>
      <c r="B13" t="s">
        <v>86</v>
      </c>
      <c r="C13" s="17">
        <v>8</v>
      </c>
      <c r="D13">
        <v>4</v>
      </c>
      <c r="E13" s="17">
        <v>12</v>
      </c>
      <c r="F13" s="17">
        <v>6</v>
      </c>
      <c r="G13" s="17">
        <v>0</v>
      </c>
      <c r="H13" s="17">
        <v>0</v>
      </c>
      <c r="I13" s="17">
        <f t="shared" si="0"/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6F35A-F2C2-4DBE-B266-BA28A4008BED}">
  <dimension ref="A1:I39"/>
  <sheetViews>
    <sheetView topLeftCell="A25" workbookViewId="0">
      <selection activeCell="F12" sqref="F12"/>
    </sheetView>
  </sheetViews>
  <sheetFormatPr baseColWidth="10" defaultRowHeight="15" x14ac:dyDescent="0.25"/>
  <sheetData>
    <row r="1" spans="1:6" ht="18.75" x14ac:dyDescent="0.3">
      <c r="A1" s="2" t="s">
        <v>42</v>
      </c>
    </row>
    <row r="2" spans="1:6" x14ac:dyDescent="0.25">
      <c r="F2" t="s">
        <v>43</v>
      </c>
    </row>
    <row r="3" spans="1:6" x14ac:dyDescent="0.25">
      <c r="A3" s="8" t="s">
        <v>1</v>
      </c>
      <c r="B3" s="8" t="s">
        <v>2</v>
      </c>
      <c r="C3" s="8" t="s">
        <v>3</v>
      </c>
      <c r="D3" s="8" t="s">
        <v>4</v>
      </c>
    </row>
    <row r="4" spans="1:6" x14ac:dyDescent="0.25">
      <c r="A4" s="6" t="s">
        <v>5</v>
      </c>
      <c r="B4" s="5" t="s">
        <v>9</v>
      </c>
      <c r="C4" s="10">
        <v>20</v>
      </c>
      <c r="D4" s="11">
        <v>6000</v>
      </c>
    </row>
    <row r="5" spans="1:6" x14ac:dyDescent="0.25">
      <c r="A5" s="6" t="s">
        <v>6</v>
      </c>
      <c r="B5" s="5" t="s">
        <v>9</v>
      </c>
      <c r="C5" s="10">
        <v>22</v>
      </c>
      <c r="D5" s="11">
        <v>7000</v>
      </c>
    </row>
    <row r="6" spans="1:6" x14ac:dyDescent="0.25">
      <c r="A6" s="6" t="s">
        <v>7</v>
      </c>
      <c r="B6" s="5" t="s">
        <v>10</v>
      </c>
      <c r="C6" s="10">
        <v>24</v>
      </c>
      <c r="D6" s="11">
        <v>8000</v>
      </c>
    </row>
    <row r="7" spans="1:6" x14ac:dyDescent="0.25">
      <c r="A7" s="6" t="s">
        <v>8</v>
      </c>
      <c r="B7" s="5" t="s">
        <v>10</v>
      </c>
      <c r="C7" s="10">
        <v>26</v>
      </c>
      <c r="D7" s="11">
        <v>6000</v>
      </c>
    </row>
    <row r="18" spans="1:9" ht="18.75" x14ac:dyDescent="0.3">
      <c r="A18" s="2" t="s">
        <v>44</v>
      </c>
    </row>
    <row r="19" spans="1:9" x14ac:dyDescent="0.25">
      <c r="A19" s="8" t="s">
        <v>45</v>
      </c>
      <c r="B19" s="8" t="s">
        <v>49</v>
      </c>
      <c r="C19" s="8" t="s">
        <v>50</v>
      </c>
      <c r="D19" s="8" t="s">
        <v>51</v>
      </c>
      <c r="E19" s="8" t="s">
        <v>52</v>
      </c>
      <c r="F19" s="8" t="s">
        <v>53</v>
      </c>
      <c r="G19" s="8" t="s">
        <v>54</v>
      </c>
      <c r="H19" s="8" t="s">
        <v>55</v>
      </c>
      <c r="I19" s="8" t="s">
        <v>56</v>
      </c>
    </row>
    <row r="20" spans="1:9" x14ac:dyDescent="0.25">
      <c r="A20" s="9" t="s">
        <v>46</v>
      </c>
      <c r="B20" s="29">
        <v>10</v>
      </c>
      <c r="C20" s="29">
        <v>20</v>
      </c>
      <c r="D20" s="29">
        <v>30</v>
      </c>
      <c r="E20" s="29">
        <v>40</v>
      </c>
      <c r="F20" s="29">
        <v>50</v>
      </c>
      <c r="G20" s="31"/>
      <c r="H20" s="31"/>
      <c r="I20" s="31"/>
    </row>
    <row r="21" spans="1:9" x14ac:dyDescent="0.25">
      <c r="A21" s="9" t="s">
        <v>47</v>
      </c>
      <c r="B21" s="29">
        <v>200</v>
      </c>
      <c r="C21" s="29">
        <v>190</v>
      </c>
      <c r="D21" s="29">
        <v>180</v>
      </c>
      <c r="E21" s="29">
        <v>170</v>
      </c>
      <c r="F21" s="29">
        <v>160</v>
      </c>
      <c r="G21" s="31"/>
      <c r="H21" s="31"/>
      <c r="I21" s="31"/>
    </row>
    <row r="22" spans="1:9" x14ac:dyDescent="0.25">
      <c r="A22" s="9" t="s">
        <v>48</v>
      </c>
      <c r="B22" s="29">
        <v>200</v>
      </c>
      <c r="C22" s="29">
        <v>250</v>
      </c>
      <c r="D22" s="29">
        <v>300</v>
      </c>
      <c r="E22" s="29">
        <v>350</v>
      </c>
      <c r="F22" s="29">
        <v>400</v>
      </c>
      <c r="G22" s="31"/>
      <c r="H22" s="31"/>
      <c r="I22" s="31"/>
    </row>
    <row r="24" spans="1:9" x14ac:dyDescent="0.25">
      <c r="A24" s="1" t="s">
        <v>105</v>
      </c>
    </row>
    <row r="25" spans="1:9" x14ac:dyDescent="0.25">
      <c r="A25" s="8" t="s">
        <v>92</v>
      </c>
      <c r="B25" s="8" t="s">
        <v>102</v>
      </c>
      <c r="C25" s="8" t="s">
        <v>103</v>
      </c>
      <c r="D25" s="8" t="s">
        <v>104</v>
      </c>
    </row>
    <row r="26" spans="1:9" x14ac:dyDescent="0.25">
      <c r="A26" s="32" t="s">
        <v>93</v>
      </c>
      <c r="B26" s="29">
        <v>10</v>
      </c>
      <c r="C26" s="29">
        <v>15</v>
      </c>
      <c r="D26" s="29">
        <v>3</v>
      </c>
    </row>
    <row r="27" spans="1:9" x14ac:dyDescent="0.25">
      <c r="A27" s="32" t="s">
        <v>94</v>
      </c>
      <c r="B27" s="29">
        <v>20</v>
      </c>
      <c r="C27" s="29">
        <v>25</v>
      </c>
      <c r="D27" s="29">
        <v>7</v>
      </c>
    </row>
    <row r="28" spans="1:9" x14ac:dyDescent="0.25">
      <c r="A28" s="32" t="s">
        <v>95</v>
      </c>
      <c r="B28" s="29">
        <v>30</v>
      </c>
      <c r="C28" s="29">
        <v>35</v>
      </c>
      <c r="D28" s="29">
        <v>11</v>
      </c>
    </row>
    <row r="29" spans="1:9" x14ac:dyDescent="0.25">
      <c r="A29" s="32" t="s">
        <v>20</v>
      </c>
      <c r="B29" s="29">
        <v>40</v>
      </c>
      <c r="C29" s="29">
        <v>45</v>
      </c>
      <c r="D29" s="29">
        <v>15</v>
      </c>
    </row>
    <row r="30" spans="1:9" x14ac:dyDescent="0.25">
      <c r="A30" s="32" t="s">
        <v>24</v>
      </c>
      <c r="B30" s="29">
        <v>50</v>
      </c>
      <c r="C30" s="29">
        <v>55</v>
      </c>
      <c r="D30" s="29">
        <v>19</v>
      </c>
    </row>
    <row r="31" spans="1:9" x14ac:dyDescent="0.25">
      <c r="A31" s="32" t="s">
        <v>25</v>
      </c>
      <c r="B31" s="29">
        <v>60</v>
      </c>
      <c r="C31" s="29">
        <v>65</v>
      </c>
      <c r="D31" s="29">
        <v>23</v>
      </c>
    </row>
    <row r="32" spans="1:9" x14ac:dyDescent="0.25">
      <c r="A32" s="32" t="s">
        <v>26</v>
      </c>
      <c r="B32" s="29">
        <v>70</v>
      </c>
      <c r="C32" s="29">
        <v>75</v>
      </c>
      <c r="D32" s="29">
        <v>27</v>
      </c>
    </row>
    <row r="33" spans="1:4" x14ac:dyDescent="0.25">
      <c r="A33" s="32" t="s">
        <v>96</v>
      </c>
      <c r="B33" s="29">
        <v>80</v>
      </c>
      <c r="C33" s="29">
        <v>85</v>
      </c>
      <c r="D33" s="29">
        <v>31</v>
      </c>
    </row>
    <row r="34" spans="1:4" x14ac:dyDescent="0.25">
      <c r="A34" s="32" t="s">
        <v>97</v>
      </c>
      <c r="B34" s="29">
        <v>90</v>
      </c>
      <c r="C34" s="29">
        <v>95</v>
      </c>
      <c r="D34" s="29">
        <v>35</v>
      </c>
    </row>
    <row r="35" spans="1:4" x14ac:dyDescent="0.25">
      <c r="A35" s="32" t="s">
        <v>98</v>
      </c>
      <c r="B35" s="29">
        <v>100</v>
      </c>
      <c r="C35" s="29">
        <v>105</v>
      </c>
      <c r="D35" s="29">
        <v>39</v>
      </c>
    </row>
    <row r="36" spans="1:4" x14ac:dyDescent="0.25">
      <c r="A36" s="32" t="s">
        <v>99</v>
      </c>
      <c r="B36" s="29">
        <v>110</v>
      </c>
      <c r="C36" s="29">
        <v>115</v>
      </c>
      <c r="D36" s="29">
        <v>43</v>
      </c>
    </row>
    <row r="37" spans="1:4" x14ac:dyDescent="0.25">
      <c r="A37" s="32" t="s">
        <v>100</v>
      </c>
      <c r="B37" s="29">
        <v>120</v>
      </c>
      <c r="C37" s="29">
        <v>125</v>
      </c>
      <c r="D37" s="29">
        <v>47</v>
      </c>
    </row>
    <row r="38" spans="1:4" x14ac:dyDescent="0.25">
      <c r="A38" s="7" t="s">
        <v>14</v>
      </c>
      <c r="B38" s="12"/>
      <c r="C38" s="12"/>
      <c r="D38" s="12"/>
    </row>
    <row r="39" spans="1:4" s="35" customFormat="1" ht="33" customHeight="1" x14ac:dyDescent="0.25">
      <c r="A39" s="33" t="s">
        <v>101</v>
      </c>
      <c r="B39" s="34"/>
      <c r="C39" s="34"/>
      <c r="D39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26D8E-7747-46FE-B718-F5EC705F07F5}">
  <dimension ref="A1:D22"/>
  <sheetViews>
    <sheetView showGridLines="0" workbookViewId="0">
      <selection activeCell="A2" sqref="A2"/>
    </sheetView>
  </sheetViews>
  <sheetFormatPr baseColWidth="10" defaultRowHeight="15" x14ac:dyDescent="0.25"/>
  <sheetData>
    <row r="1" spans="1:4" x14ac:dyDescent="0.25">
      <c r="A1" s="1" t="s">
        <v>106</v>
      </c>
    </row>
    <row r="2" spans="1:4" x14ac:dyDescent="0.25">
      <c r="A2" s="8" t="s">
        <v>1</v>
      </c>
      <c r="B2" s="8" t="s">
        <v>2</v>
      </c>
      <c r="C2" s="8" t="s">
        <v>3</v>
      </c>
      <c r="D2" s="8" t="s">
        <v>4</v>
      </c>
    </row>
    <row r="3" spans="1:4" x14ac:dyDescent="0.25">
      <c r="A3" s="6" t="s">
        <v>5</v>
      </c>
      <c r="B3" s="22" t="s">
        <v>57</v>
      </c>
      <c r="C3" s="10">
        <v>20</v>
      </c>
      <c r="D3" s="11">
        <v>6000</v>
      </c>
    </row>
    <row r="4" spans="1:4" x14ac:dyDescent="0.25">
      <c r="A4" s="6" t="s">
        <v>6</v>
      </c>
      <c r="B4" s="5" t="s">
        <v>9</v>
      </c>
      <c r="C4" s="10">
        <v>22</v>
      </c>
      <c r="D4" s="11">
        <v>7000</v>
      </c>
    </row>
    <row r="5" spans="1:4" x14ac:dyDescent="0.25">
      <c r="A5" s="6" t="s">
        <v>7</v>
      </c>
      <c r="B5" s="22" t="s">
        <v>58</v>
      </c>
      <c r="C5" s="10">
        <v>24</v>
      </c>
      <c r="D5" s="11">
        <v>8000</v>
      </c>
    </row>
    <row r="6" spans="1:4" x14ac:dyDescent="0.25">
      <c r="A6" s="6" t="s">
        <v>8</v>
      </c>
      <c r="B6" s="5" t="s">
        <v>10</v>
      </c>
      <c r="C6" s="10">
        <v>26</v>
      </c>
      <c r="D6" s="11">
        <v>6000</v>
      </c>
    </row>
    <row r="9" spans="1:4" x14ac:dyDescent="0.25">
      <c r="A9" s="1" t="s">
        <v>59</v>
      </c>
    </row>
    <row r="10" spans="1:4" x14ac:dyDescent="0.25">
      <c r="A10" s="8" t="s">
        <v>1</v>
      </c>
      <c r="B10" s="8" t="s">
        <v>2</v>
      </c>
      <c r="C10" s="8" t="s">
        <v>3</v>
      </c>
      <c r="D10" s="8" t="s">
        <v>4</v>
      </c>
    </row>
    <row r="11" spans="1:4" x14ac:dyDescent="0.25">
      <c r="A11" s="6" t="s">
        <v>5</v>
      </c>
      <c r="B11" s="22" t="s">
        <v>57</v>
      </c>
      <c r="C11" s="10">
        <v>20</v>
      </c>
      <c r="D11" s="11">
        <v>6000</v>
      </c>
    </row>
    <row r="12" spans="1:4" x14ac:dyDescent="0.25">
      <c r="A12" s="6" t="s">
        <v>6</v>
      </c>
      <c r="B12" s="5" t="s">
        <v>9</v>
      </c>
      <c r="C12" s="10">
        <v>22</v>
      </c>
      <c r="D12" s="11">
        <v>7000</v>
      </c>
    </row>
    <row r="13" spans="1:4" x14ac:dyDescent="0.25">
      <c r="A13" s="6" t="s">
        <v>7</v>
      </c>
      <c r="B13" s="22" t="s">
        <v>58</v>
      </c>
      <c r="C13" s="10">
        <v>24</v>
      </c>
      <c r="D13" s="11">
        <v>8000</v>
      </c>
    </row>
    <row r="14" spans="1:4" x14ac:dyDescent="0.25">
      <c r="A14" s="6" t="s">
        <v>8</v>
      </c>
      <c r="B14" s="5" t="s">
        <v>10</v>
      </c>
      <c r="C14" s="10">
        <v>26</v>
      </c>
      <c r="D14" s="11">
        <v>6000</v>
      </c>
    </row>
    <row r="17" spans="1:4" x14ac:dyDescent="0.25">
      <c r="A17" s="1" t="s">
        <v>60</v>
      </c>
    </row>
    <row r="18" spans="1:4" x14ac:dyDescent="0.25">
      <c r="A18" s="8" t="s">
        <v>1</v>
      </c>
      <c r="B18" s="8" t="s">
        <v>2</v>
      </c>
      <c r="C18" s="8" t="s">
        <v>3</v>
      </c>
      <c r="D18" s="8" t="s">
        <v>4</v>
      </c>
    </row>
    <row r="19" spans="1:4" x14ac:dyDescent="0.25">
      <c r="A19" s="6" t="s">
        <v>5</v>
      </c>
      <c r="B19" s="22" t="s">
        <v>57</v>
      </c>
      <c r="C19" s="10">
        <v>20</v>
      </c>
      <c r="D19" s="11">
        <v>6000</v>
      </c>
    </row>
    <row r="20" spans="1:4" x14ac:dyDescent="0.25">
      <c r="A20" s="6" t="s">
        <v>6</v>
      </c>
      <c r="B20" s="5" t="s">
        <v>9</v>
      </c>
      <c r="C20" s="10">
        <v>22</v>
      </c>
      <c r="D20" s="11">
        <v>7000</v>
      </c>
    </row>
    <row r="21" spans="1:4" x14ac:dyDescent="0.25">
      <c r="A21" s="6" t="s">
        <v>7</v>
      </c>
      <c r="B21" s="22" t="s">
        <v>58</v>
      </c>
      <c r="C21" s="10">
        <v>24</v>
      </c>
      <c r="D21" s="11">
        <v>8000</v>
      </c>
    </row>
    <row r="22" spans="1:4" x14ac:dyDescent="0.25">
      <c r="A22" s="6" t="s">
        <v>8</v>
      </c>
      <c r="B22" s="5" t="s">
        <v>10</v>
      </c>
      <c r="C22" s="10">
        <v>26</v>
      </c>
      <c r="D22" s="11">
        <v>6000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8F5C-4C8F-407C-8D9D-1F1DDDFD996D}">
  <dimension ref="A1"/>
  <sheetViews>
    <sheetView showGridLines="0" workbookViewId="0">
      <selection activeCell="A2" sqref="A2"/>
    </sheetView>
  </sheetViews>
  <sheetFormatPr baseColWidth="10" defaultRowHeight="15" x14ac:dyDescent="0.25"/>
  <sheetData>
    <row r="1" spans="1:1" ht="18.75" x14ac:dyDescent="0.3">
      <c r="A1" s="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9FAC-C6F7-41B4-B3FD-4C8B91485E78}">
  <dimension ref="A1"/>
  <sheetViews>
    <sheetView showGridLines="0" workbookViewId="0">
      <selection activeCell="A2" sqref="A2"/>
    </sheetView>
  </sheetViews>
  <sheetFormatPr baseColWidth="10" defaultRowHeight="15" x14ac:dyDescent="0.25"/>
  <sheetData>
    <row r="1" spans="1:1" ht="18.75" x14ac:dyDescent="0.3">
      <c r="A1" s="2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6CB3-67C8-41F5-8FD8-8A288839E357}">
  <dimension ref="A1"/>
  <sheetViews>
    <sheetView showGridLines="0" workbookViewId="0">
      <selection activeCell="D13" sqref="D13"/>
    </sheetView>
  </sheetViews>
  <sheetFormatPr baseColWidth="10" defaultRowHeight="15" x14ac:dyDescent="0.25"/>
  <sheetData>
    <row r="1" spans="1:1" ht="18.75" x14ac:dyDescent="0.3">
      <c r="A1" s="2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C83D-FB1B-433A-8294-C8A69752B278}">
  <dimension ref="A1:I13"/>
  <sheetViews>
    <sheetView showGridLines="0" workbookViewId="0">
      <selection activeCell="A2" sqref="A2"/>
    </sheetView>
  </sheetViews>
  <sheetFormatPr baseColWidth="10" defaultRowHeight="15" x14ac:dyDescent="0.25"/>
  <cols>
    <col min="2" max="2" width="18.7109375" bestFit="1" customWidth="1"/>
    <col min="3" max="3" width="18.140625" bestFit="1" customWidth="1"/>
    <col min="4" max="5" width="18.140625" customWidth="1"/>
    <col min="6" max="6" width="21.42578125" customWidth="1"/>
    <col min="9" max="9" width="16.85546875" bestFit="1" customWidth="1"/>
  </cols>
  <sheetData>
    <row r="1" spans="1:9" ht="18.75" x14ac:dyDescent="0.3">
      <c r="A1" s="2" t="s">
        <v>107</v>
      </c>
    </row>
    <row r="3" spans="1:9" x14ac:dyDescent="0.25">
      <c r="A3" t="s">
        <v>64</v>
      </c>
      <c r="B3" t="s">
        <v>65</v>
      </c>
      <c r="C3" t="s">
        <v>66</v>
      </c>
      <c r="D3" t="s">
        <v>17</v>
      </c>
      <c r="E3" t="s">
        <v>15</v>
      </c>
      <c r="F3" t="s">
        <v>87</v>
      </c>
      <c r="G3" t="s">
        <v>67</v>
      </c>
      <c r="H3" t="s">
        <v>68</v>
      </c>
      <c r="I3" t="s">
        <v>69</v>
      </c>
    </row>
    <row r="4" spans="1:9" x14ac:dyDescent="0.25">
      <c r="A4" t="s">
        <v>27</v>
      </c>
      <c r="B4" t="s">
        <v>77</v>
      </c>
      <c r="C4" s="17">
        <v>8</v>
      </c>
      <c r="D4">
        <v>4</v>
      </c>
      <c r="E4" s="17">
        <v>12</v>
      </c>
      <c r="F4" s="17">
        <v>6</v>
      </c>
      <c r="G4" s="17">
        <v>0</v>
      </c>
      <c r="H4" s="17">
        <v>0</v>
      </c>
      <c r="I4" s="17">
        <f>C4+G4-H4</f>
        <v>8</v>
      </c>
    </row>
    <row r="5" spans="1:9" x14ac:dyDescent="0.25">
      <c r="A5" t="s">
        <v>28</v>
      </c>
      <c r="B5" t="s">
        <v>78</v>
      </c>
      <c r="C5" s="17">
        <v>8</v>
      </c>
      <c r="D5">
        <v>4</v>
      </c>
      <c r="E5" s="17">
        <v>12</v>
      </c>
      <c r="F5" s="17">
        <v>6</v>
      </c>
      <c r="G5" s="17">
        <v>0</v>
      </c>
      <c r="H5" s="17">
        <v>0</v>
      </c>
      <c r="I5" s="17">
        <f t="shared" ref="I5:I13" si="0">C5+G5-H5</f>
        <v>8</v>
      </c>
    </row>
    <row r="6" spans="1:9" x14ac:dyDescent="0.25">
      <c r="A6" t="s">
        <v>29</v>
      </c>
      <c r="B6" t="s">
        <v>79</v>
      </c>
      <c r="C6" s="17">
        <v>8</v>
      </c>
      <c r="D6">
        <v>4</v>
      </c>
      <c r="E6" s="17">
        <v>12</v>
      </c>
      <c r="F6" s="17">
        <v>6</v>
      </c>
      <c r="G6" s="17">
        <v>0</v>
      </c>
      <c r="H6" s="17">
        <v>0</v>
      </c>
      <c r="I6" s="17">
        <f t="shared" si="0"/>
        <v>8</v>
      </c>
    </row>
    <row r="7" spans="1:9" x14ac:dyDescent="0.25">
      <c r="A7" t="s">
        <v>70</v>
      </c>
      <c r="B7" t="s">
        <v>80</v>
      </c>
      <c r="C7" s="17">
        <v>8</v>
      </c>
      <c r="D7">
        <v>4</v>
      </c>
      <c r="E7" s="17">
        <v>12</v>
      </c>
      <c r="F7" s="17">
        <v>6</v>
      </c>
      <c r="G7" s="17">
        <v>0</v>
      </c>
      <c r="H7" s="17">
        <v>0</v>
      </c>
      <c r="I7" s="17">
        <f t="shared" si="0"/>
        <v>8</v>
      </c>
    </row>
    <row r="8" spans="1:9" x14ac:dyDescent="0.25">
      <c r="A8" t="s">
        <v>71</v>
      </c>
      <c r="B8" t="s">
        <v>81</v>
      </c>
      <c r="C8" s="17">
        <v>8</v>
      </c>
      <c r="D8">
        <v>4</v>
      </c>
      <c r="E8" s="17">
        <v>12</v>
      </c>
      <c r="F8" s="17">
        <v>6</v>
      </c>
      <c r="G8" s="17">
        <v>0</v>
      </c>
      <c r="H8" s="17">
        <v>0</v>
      </c>
      <c r="I8" s="17">
        <f t="shared" si="0"/>
        <v>8</v>
      </c>
    </row>
    <row r="9" spans="1:9" x14ac:dyDescent="0.25">
      <c r="A9" t="s">
        <v>72</v>
      </c>
      <c r="B9" t="s">
        <v>82</v>
      </c>
      <c r="C9" s="17">
        <v>8</v>
      </c>
      <c r="D9">
        <v>4</v>
      </c>
      <c r="E9" s="17">
        <v>12</v>
      </c>
      <c r="F9" s="17">
        <v>6</v>
      </c>
      <c r="G9" s="17">
        <v>0</v>
      </c>
      <c r="H9" s="17">
        <v>0</v>
      </c>
      <c r="I9" s="17">
        <f t="shared" si="0"/>
        <v>8</v>
      </c>
    </row>
    <row r="10" spans="1:9" x14ac:dyDescent="0.25">
      <c r="A10" t="s">
        <v>73</v>
      </c>
      <c r="B10" t="s">
        <v>83</v>
      </c>
      <c r="C10" s="17">
        <v>8</v>
      </c>
      <c r="D10">
        <v>4</v>
      </c>
      <c r="E10" s="17">
        <v>12</v>
      </c>
      <c r="F10" s="17">
        <v>6</v>
      </c>
      <c r="G10" s="17">
        <v>0</v>
      </c>
      <c r="H10" s="17">
        <v>0</v>
      </c>
      <c r="I10" s="17">
        <f t="shared" si="0"/>
        <v>8</v>
      </c>
    </row>
    <row r="11" spans="1:9" x14ac:dyDescent="0.25">
      <c r="A11" t="s">
        <v>74</v>
      </c>
      <c r="B11" t="s">
        <v>84</v>
      </c>
      <c r="C11" s="17">
        <v>8</v>
      </c>
      <c r="D11">
        <v>4</v>
      </c>
      <c r="E11" s="17">
        <v>12</v>
      </c>
      <c r="F11" s="17">
        <v>6</v>
      </c>
      <c r="G11" s="17">
        <v>0</v>
      </c>
      <c r="H11" s="17">
        <v>0</v>
      </c>
      <c r="I11" s="17">
        <f t="shared" si="0"/>
        <v>8</v>
      </c>
    </row>
    <row r="12" spans="1:9" x14ac:dyDescent="0.25">
      <c r="A12" t="s">
        <v>75</v>
      </c>
      <c r="B12" t="s">
        <v>85</v>
      </c>
      <c r="C12" s="17">
        <v>8</v>
      </c>
      <c r="D12">
        <v>4</v>
      </c>
      <c r="E12" s="17">
        <v>12</v>
      </c>
      <c r="F12" s="17">
        <v>6</v>
      </c>
      <c r="G12" s="17">
        <v>0</v>
      </c>
      <c r="H12" s="17">
        <v>0</v>
      </c>
      <c r="I12" s="17">
        <f t="shared" si="0"/>
        <v>8</v>
      </c>
    </row>
    <row r="13" spans="1:9" x14ac:dyDescent="0.25">
      <c r="A13" t="s">
        <v>76</v>
      </c>
      <c r="B13" t="s">
        <v>86</v>
      </c>
      <c r="C13" s="17">
        <v>8</v>
      </c>
      <c r="D13">
        <v>4</v>
      </c>
      <c r="E13" s="17">
        <v>12</v>
      </c>
      <c r="F13" s="17">
        <v>6</v>
      </c>
      <c r="G13" s="17">
        <v>0</v>
      </c>
      <c r="H13" s="17">
        <v>0</v>
      </c>
      <c r="I13" s="17">
        <f t="shared" si="0"/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DE94-0597-409A-97E6-BFE34CC799BA}">
  <dimension ref="A1:B13"/>
  <sheetViews>
    <sheetView showGridLines="0" workbookViewId="0">
      <selection activeCell="A2" sqref="A2"/>
    </sheetView>
  </sheetViews>
  <sheetFormatPr baseColWidth="10" defaultRowHeight="15" x14ac:dyDescent="0.25"/>
  <cols>
    <col min="2" max="2" width="18.7109375" bestFit="1" customWidth="1"/>
  </cols>
  <sheetData>
    <row r="1" spans="1:2" x14ac:dyDescent="0.25">
      <c r="A1" s="1" t="s">
        <v>108</v>
      </c>
    </row>
    <row r="3" spans="1:2" x14ac:dyDescent="0.25">
      <c r="A3" t="s">
        <v>64</v>
      </c>
      <c r="B3" t="s">
        <v>65</v>
      </c>
    </row>
    <row r="4" spans="1:2" x14ac:dyDescent="0.25">
      <c r="A4" t="s">
        <v>27</v>
      </c>
      <c r="B4" t="s">
        <v>77</v>
      </c>
    </row>
    <row r="5" spans="1:2" x14ac:dyDescent="0.25">
      <c r="A5" t="s">
        <v>28</v>
      </c>
      <c r="B5" t="s">
        <v>78</v>
      </c>
    </row>
    <row r="6" spans="1:2" x14ac:dyDescent="0.25">
      <c r="A6" t="s">
        <v>29</v>
      </c>
      <c r="B6" t="s">
        <v>79</v>
      </c>
    </row>
    <row r="7" spans="1:2" x14ac:dyDescent="0.25">
      <c r="A7" t="s">
        <v>70</v>
      </c>
      <c r="B7" t="s">
        <v>80</v>
      </c>
    </row>
    <row r="8" spans="1:2" x14ac:dyDescent="0.25">
      <c r="A8" t="s">
        <v>71</v>
      </c>
      <c r="B8" t="s">
        <v>81</v>
      </c>
    </row>
    <row r="9" spans="1:2" x14ac:dyDescent="0.25">
      <c r="A9" t="s">
        <v>72</v>
      </c>
      <c r="B9" t="s">
        <v>82</v>
      </c>
    </row>
    <row r="10" spans="1:2" x14ac:dyDescent="0.25">
      <c r="A10" t="s">
        <v>73</v>
      </c>
      <c r="B10" t="s">
        <v>83</v>
      </c>
    </row>
    <row r="11" spans="1:2" x14ac:dyDescent="0.25">
      <c r="A11" t="s">
        <v>74</v>
      </c>
      <c r="B11" t="s">
        <v>84</v>
      </c>
    </row>
    <row r="12" spans="1:2" x14ac:dyDescent="0.25">
      <c r="A12" t="s">
        <v>75</v>
      </c>
      <c r="B12" t="s">
        <v>85</v>
      </c>
    </row>
    <row r="13" spans="1:2" x14ac:dyDescent="0.25">
      <c r="A13" t="s">
        <v>76</v>
      </c>
      <c r="B13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886E-D9E0-47E7-AE04-20EB38CDECE7}">
  <dimension ref="A1:I14"/>
  <sheetViews>
    <sheetView showGridLines="0" tabSelected="1" workbookViewId="0">
      <selection activeCell="B17" sqref="B17"/>
    </sheetView>
  </sheetViews>
  <sheetFormatPr baseColWidth="10" defaultRowHeight="15" x14ac:dyDescent="0.25"/>
  <cols>
    <col min="2" max="2" width="18.7109375" bestFit="1" customWidth="1"/>
    <col min="3" max="3" width="18.140625" bestFit="1" customWidth="1"/>
    <col min="4" max="4" width="8.42578125" bestFit="1" customWidth="1"/>
    <col min="5" max="5" width="8.85546875" bestFit="1" customWidth="1"/>
    <col min="6" max="6" width="19" bestFit="1" customWidth="1"/>
    <col min="9" max="9" width="16.85546875" bestFit="1" customWidth="1"/>
  </cols>
  <sheetData>
    <row r="1" spans="1:9" ht="21" x14ac:dyDescent="0.35">
      <c r="A1" s="3" t="s">
        <v>90</v>
      </c>
    </row>
    <row r="2" spans="1:9" ht="18.75" x14ac:dyDescent="0.3">
      <c r="A2" s="2" t="s">
        <v>89</v>
      </c>
    </row>
    <row r="4" spans="1:9" x14ac:dyDescent="0.25">
      <c r="B4" t="s">
        <v>65</v>
      </c>
      <c r="C4" t="s">
        <v>66</v>
      </c>
      <c r="D4" t="s">
        <v>17</v>
      </c>
      <c r="E4" t="s">
        <v>15</v>
      </c>
      <c r="F4" t="s">
        <v>87</v>
      </c>
      <c r="G4" t="s">
        <v>67</v>
      </c>
      <c r="H4" t="s">
        <v>68</v>
      </c>
      <c r="I4" t="s">
        <v>69</v>
      </c>
    </row>
    <row r="5" spans="1:9" x14ac:dyDescent="0.25">
      <c r="B5" t="s">
        <v>77</v>
      </c>
      <c r="C5" s="17">
        <v>8</v>
      </c>
      <c r="D5">
        <v>4</v>
      </c>
      <c r="E5" s="17">
        <v>12</v>
      </c>
      <c r="F5" s="17">
        <v>6</v>
      </c>
      <c r="G5" s="17">
        <v>0</v>
      </c>
      <c r="H5" s="17">
        <v>0</v>
      </c>
      <c r="I5" s="17">
        <f>C5+G5-H5</f>
        <v>8</v>
      </c>
    </row>
    <row r="6" spans="1:9" x14ac:dyDescent="0.25">
      <c r="B6" t="s">
        <v>78</v>
      </c>
      <c r="C6" s="17">
        <v>8</v>
      </c>
      <c r="D6">
        <v>4</v>
      </c>
      <c r="E6" s="17">
        <v>12</v>
      </c>
      <c r="F6" s="17">
        <v>6</v>
      </c>
      <c r="G6" s="17">
        <v>0</v>
      </c>
      <c r="H6" s="17">
        <v>0</v>
      </c>
      <c r="I6" s="17">
        <f t="shared" ref="I6:I14" si="0">C6+G6-H6</f>
        <v>8</v>
      </c>
    </row>
    <row r="7" spans="1:9" x14ac:dyDescent="0.25">
      <c r="B7" t="s">
        <v>79</v>
      </c>
      <c r="C7" s="17">
        <v>8</v>
      </c>
      <c r="D7">
        <v>4</v>
      </c>
      <c r="E7" s="17">
        <v>12</v>
      </c>
      <c r="F7" s="17">
        <v>6</v>
      </c>
      <c r="G7" s="17">
        <v>0</v>
      </c>
      <c r="H7" s="17">
        <v>0</v>
      </c>
      <c r="I7" s="17">
        <f t="shared" si="0"/>
        <v>8</v>
      </c>
    </row>
    <row r="8" spans="1:9" x14ac:dyDescent="0.25">
      <c r="B8" t="s">
        <v>80</v>
      </c>
      <c r="C8" s="17">
        <v>8</v>
      </c>
      <c r="D8">
        <v>4</v>
      </c>
      <c r="E8" s="17">
        <v>12</v>
      </c>
      <c r="F8" s="17">
        <v>6</v>
      </c>
      <c r="G8" s="17">
        <v>0</v>
      </c>
      <c r="H8" s="17">
        <v>0</v>
      </c>
      <c r="I8" s="17">
        <f t="shared" si="0"/>
        <v>8</v>
      </c>
    </row>
    <row r="9" spans="1:9" x14ac:dyDescent="0.25">
      <c r="B9" t="s">
        <v>81</v>
      </c>
      <c r="C9" s="17">
        <v>8</v>
      </c>
      <c r="D9">
        <v>4</v>
      </c>
      <c r="E9" s="17">
        <v>12</v>
      </c>
      <c r="F9" s="17">
        <v>6</v>
      </c>
      <c r="G9" s="17">
        <v>0</v>
      </c>
      <c r="H9" s="17">
        <v>0</v>
      </c>
      <c r="I9" s="17">
        <f t="shared" si="0"/>
        <v>8</v>
      </c>
    </row>
    <row r="10" spans="1:9" x14ac:dyDescent="0.25">
      <c r="B10" t="s">
        <v>82</v>
      </c>
      <c r="C10" s="17">
        <v>8</v>
      </c>
      <c r="D10">
        <v>4</v>
      </c>
      <c r="E10" s="17">
        <v>12</v>
      </c>
      <c r="F10" s="17">
        <v>6</v>
      </c>
      <c r="G10" s="17">
        <v>0</v>
      </c>
      <c r="H10" s="17">
        <v>0</v>
      </c>
      <c r="I10" s="17">
        <f t="shared" si="0"/>
        <v>8</v>
      </c>
    </row>
    <row r="11" spans="1:9" x14ac:dyDescent="0.25">
      <c r="B11" t="s">
        <v>83</v>
      </c>
      <c r="C11" s="17">
        <v>8</v>
      </c>
      <c r="D11">
        <v>4</v>
      </c>
      <c r="E11" s="17">
        <v>12</v>
      </c>
      <c r="F11" s="17">
        <v>6</v>
      </c>
      <c r="G11" s="17">
        <v>0</v>
      </c>
      <c r="H11" s="17">
        <v>0</v>
      </c>
      <c r="I11" s="17">
        <f t="shared" si="0"/>
        <v>8</v>
      </c>
    </row>
    <row r="12" spans="1:9" x14ac:dyDescent="0.25">
      <c r="B12" t="s">
        <v>84</v>
      </c>
      <c r="C12" s="17">
        <v>8</v>
      </c>
      <c r="D12">
        <v>4</v>
      </c>
      <c r="E12" s="17">
        <v>12</v>
      </c>
      <c r="F12" s="17">
        <v>6</v>
      </c>
      <c r="G12" s="17">
        <v>0</v>
      </c>
      <c r="H12" s="17">
        <v>0</v>
      </c>
      <c r="I12" s="17">
        <f t="shared" si="0"/>
        <v>8</v>
      </c>
    </row>
    <row r="13" spans="1:9" x14ac:dyDescent="0.25">
      <c r="B13" t="s">
        <v>85</v>
      </c>
      <c r="C13" s="17">
        <v>8</v>
      </c>
      <c r="D13">
        <v>4</v>
      </c>
      <c r="E13" s="17">
        <v>12</v>
      </c>
      <c r="F13" s="17">
        <v>6</v>
      </c>
      <c r="G13" s="17">
        <v>0</v>
      </c>
      <c r="H13" s="17">
        <v>0</v>
      </c>
      <c r="I13" s="17">
        <f t="shared" si="0"/>
        <v>8</v>
      </c>
    </row>
    <row r="14" spans="1:9" x14ac:dyDescent="0.25">
      <c r="B14" t="s">
        <v>86</v>
      </c>
      <c r="C14" s="17">
        <v>8</v>
      </c>
      <c r="D14">
        <v>4</v>
      </c>
      <c r="E14" s="17">
        <v>12</v>
      </c>
      <c r="F14" s="17">
        <v>6</v>
      </c>
      <c r="G14" s="17">
        <v>0</v>
      </c>
      <c r="H14" s="17">
        <v>0</v>
      </c>
      <c r="I14" s="17">
        <f t="shared" si="0"/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EJERCICIOS</vt:lpstr>
      <vt:lpstr>GRAFICAS</vt:lpstr>
      <vt:lpstr>ORTOGRAFIA Y AYUDA</vt:lpstr>
      <vt:lpstr>SMART ART</vt:lpstr>
      <vt:lpstr>SMART ART (2)</vt:lpstr>
      <vt:lpstr>SMART ART (3)</vt:lpstr>
      <vt:lpstr>INVENTARIO</vt:lpstr>
      <vt:lpstr>CATALOGO DE ARTICULOS</vt:lpstr>
      <vt:lpstr>INVENTARIO BASADO EN MENU</vt:lpstr>
      <vt:lpstr>INVENTARIO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Chavez Castillo</dc:creator>
  <cp:lastModifiedBy>Alejandro Chavez Castillo</cp:lastModifiedBy>
  <dcterms:created xsi:type="dcterms:W3CDTF">2018-04-25T02:54:05Z</dcterms:created>
  <dcterms:modified xsi:type="dcterms:W3CDTF">2018-04-25T13:55:57Z</dcterms:modified>
</cp:coreProperties>
</file>